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2 ŞUBAT\"/>
    </mc:Choice>
  </mc:AlternateContent>
  <xr:revisionPtr revIDLastSave="0" documentId="13_ncr:1_{D4B922B4-13AB-4CB0-AD47-0214F2A343F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<sst xmlns="http://schemas.openxmlformats.org/spreadsheetml/2006/main" count="51" uniqueCount="42">
  <si>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</si>
  <si>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</si>
  <si>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</si>
  <si>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</si>
  <si>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</si>
  <si>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</si>
  <si>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</si>
  <si>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</si>
  <si>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</si>
  <si>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</si>
  <si>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</si>
  <si>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</si>
  <si>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</si>
  <si>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</si>
  <si>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</si>
  <si>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</si>
  <si>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</si>
  <si>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</si>
  <si>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</si>
  <si>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</si>
  <si>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</si>
  <si>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</si>
  <si>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</si>
  <si>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</si>
  <si>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</si>
  <si>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</si>
  <si>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</si>
  <si>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</si>
  <si>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</si>
  <si>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</si>
  <si>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</si>
  <si>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</si>
  <si>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</si>
  <si>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</si>
  <si>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</si>
  <si>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</si>
  <si>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</si>
  <si>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DOĞAN METAL</t>
  </si>
  <si>
    <t>ÖZ GÜVEN PROFİL</t>
  </si>
  <si>
    <t>ES DEMİR İNŞAAT</t>
  </si>
  <si>
    <t>DİYARBAKIR - ŞANLIURFA SEFERİ</t>
  </si>
  <si>
    <t>16,02,2023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</si>
</sst>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44974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41</v>
      </c>
      <c r="D5" s="11"/>
      <c r="E5" s="12">
        <v>54405</v>
      </c>
      <c r="F5" s="1"/>
      <c r="G5" s="13" t="str">
        <f t="shared" ref="G5:G6" si="0">IF(A5="","",(A5))</f>
        <v>DOĞAN METAL</v>
      </c>
      <c r="H5" s="12"/>
      <c r="I5" s="12"/>
      <c r="J5" s="12"/>
      <c r="K5" s="12">
        <f>IF(G5="","",SUM(E5-H5-I5-J5))</f>
        <v>54405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41</v>
      </c>
      <c r="D6" s="11"/>
      <c r="E6" s="12">
        <v>35110</v>
      </c>
      <c r="F6" s="1"/>
      <c r="G6" s="13" t="str">
        <f t="shared" si="0"/>
        <v>ÖZ GÜVEN PROFİL</v>
      </c>
      <c r="H6" s="12"/>
      <c r="I6" s="12"/>
      <c r="J6" s="12"/>
      <c r="K6" s="12">
        <f t="shared" ref="K6:K19" si="1">IF(G6="","",SUM(E6-H6-I6-J6))</f>
        <v>35110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 t="s">
        <v>41</v>
      </c>
      <c r="D7" s="11"/>
      <c r="E7" s="12">
        <v>2240</v>
      </c>
      <c r="F7" s="1"/>
      <c r="G7" s="13" t="str">
        <f>IF(A7="","",(A7))</f>
        <v>ES DEMİR İNŞAAT</v>
      </c>
      <c r="H7" s="12"/>
      <c r="I7" s="12">
        <v>2240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91755</v>
      </c>
      <c r="F22" s="1"/>
      <c r="G22" s="17" t="s">
        <v>17</v>
      </c>
      <c r="H22" s="18">
        <f>SUM(H5:H21)</f>
        <v>4000</v>
      </c>
      <c r="I22" s="18">
        <f>SUM(I5:I21)</f>
        <v>2240</v>
      </c>
      <c r="J22" s="18">
        <f>SUM(J5:J21)</f>
        <v>0</v>
      </c>
      <c r="K22" s="18">
        <f>SUM(K5:K21)</f>
        <v>89515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355701</v>
      </c>
      <c r="D25" s="19">
        <v>357517</v>
      </c>
      <c r="E25" s="20">
        <f>IF(C25="","",SUM(D25-C25))</f>
        <v>1816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3580</v>
      </c>
      <c r="D26" s="22"/>
      <c r="E26" s="21">
        <f>IF(C26="","",SUM(C26/E25))</f>
        <v>1.9713656387665199</v>
      </c>
      <c r="F26" s="1"/>
      <c r="G26" s="11" t="s">
        <v>26</v>
      </c>
      <c r="H26" s="12">
        <v>3579.25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3991.25</v>
      </c>
      <c r="D27" s="22"/>
      <c r="E27" s="23">
        <f>SUM(C27/E22)</f>
        <v>4.3498991880551466E-2</v>
      </c>
      <c r="F27" s="1"/>
      <c r="G27" s="11" t="s">
        <v>28</v>
      </c>
      <c r="H27" s="12">
        <v>412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3991.25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8.75</v>
      </c>
      <c r="D36" s="1"/>
      <c r="E36" s="1"/>
      <c r="F36" s="1"/>
      <c r="G36" s="27" t="s">
        <v>32</v>
      </c>
      <c r="H36" s="16">
        <f>IF(H33="","",SUM(H22-H33))</f>
        <v>8.75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2023-02-17T13:09:15Z</cp:lastPrinted>
  <dcterms:created xsi:type="dcterms:W3CDTF">2022-08-24T05:29:34Z</dcterms:created>
  <dcterms:modified xsi:type="dcterms:W3CDTF">2023-02-17T14:55:36Z</dcterms:modified>
</cp:coreProperties>
</file>